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76" i="1"/>
  <c r="L175" i="1"/>
  <c r="L156" i="1"/>
  <c r="L157" i="1" s="1"/>
  <c r="L137" i="1"/>
  <c r="L138" i="1" s="1"/>
  <c r="L118" i="1"/>
  <c r="L119" i="1" s="1"/>
  <c r="L99" i="1"/>
  <c r="L100" i="1"/>
  <c r="L80" i="1"/>
  <c r="L81" i="1"/>
  <c r="L61" i="1"/>
  <c r="L62" i="1"/>
  <c r="L42" i="1"/>
  <c r="L43" i="1"/>
  <c r="L23" i="1"/>
  <c r="L24" i="1"/>
  <c r="A109" i="1"/>
  <c r="B195" i="1"/>
  <c r="A195" i="1"/>
  <c r="J194" i="1"/>
  <c r="I194" i="1"/>
  <c r="H194" i="1"/>
  <c r="H195" i="1" s="1"/>
  <c r="G194" i="1"/>
  <c r="F194" i="1"/>
  <c r="B185" i="1"/>
  <c r="A185" i="1"/>
  <c r="J184" i="1"/>
  <c r="I195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76" i="1"/>
  <c r="H165" i="1"/>
  <c r="G176" i="1"/>
  <c r="F165" i="1"/>
  <c r="B157" i="1"/>
  <c r="A157" i="1"/>
  <c r="J156" i="1"/>
  <c r="I156" i="1"/>
  <c r="H156" i="1"/>
  <c r="H157" i="1" s="1"/>
  <c r="G156" i="1"/>
  <c r="F156" i="1"/>
  <c r="B147" i="1"/>
  <c r="A147" i="1"/>
  <c r="J146" i="1"/>
  <c r="I146" i="1"/>
  <c r="I157" i="1" s="1"/>
  <c r="G157" i="1"/>
  <c r="F146" i="1"/>
  <c r="B138" i="1"/>
  <c r="A138" i="1"/>
  <c r="J137" i="1"/>
  <c r="J138" i="1" s="1"/>
  <c r="I137" i="1"/>
  <c r="H137" i="1"/>
  <c r="H138" i="1" s="1"/>
  <c r="G137" i="1"/>
  <c r="F137" i="1"/>
  <c r="B128" i="1"/>
  <c r="A128" i="1"/>
  <c r="I138" i="1"/>
  <c r="G138" i="1"/>
  <c r="F127" i="1"/>
  <c r="B119" i="1"/>
  <c r="A119" i="1"/>
  <c r="J118" i="1"/>
  <c r="I118" i="1"/>
  <c r="H118" i="1"/>
  <c r="G118" i="1"/>
  <c r="G119" i="1" s="1"/>
  <c r="F118" i="1"/>
  <c r="B109" i="1"/>
  <c r="J119" i="1"/>
  <c r="I119" i="1"/>
  <c r="H119" i="1"/>
  <c r="F108" i="1"/>
  <c r="B100" i="1"/>
  <c r="A100" i="1"/>
  <c r="J99" i="1"/>
  <c r="J100" i="1" s="1"/>
  <c r="I99" i="1"/>
  <c r="H99" i="1"/>
  <c r="H100" i="1" s="1"/>
  <c r="G99" i="1"/>
  <c r="F99" i="1"/>
  <c r="B90" i="1"/>
  <c r="A90" i="1"/>
  <c r="I100" i="1"/>
  <c r="G100" i="1"/>
  <c r="F89" i="1"/>
  <c r="B81" i="1"/>
  <c r="A81" i="1"/>
  <c r="J80" i="1"/>
  <c r="J81" i="1" s="1"/>
  <c r="I80" i="1"/>
  <c r="H80" i="1"/>
  <c r="G80" i="1"/>
  <c r="F80" i="1"/>
  <c r="B71" i="1"/>
  <c r="A71" i="1"/>
  <c r="F70" i="1"/>
  <c r="F81" i="1" s="1"/>
  <c r="B62" i="1"/>
  <c r="A62" i="1"/>
  <c r="J61" i="1"/>
  <c r="I61" i="1"/>
  <c r="I62" i="1" s="1"/>
  <c r="H61" i="1"/>
  <c r="G61" i="1"/>
  <c r="F61" i="1"/>
  <c r="B52" i="1"/>
  <c r="A52" i="1"/>
  <c r="J62" i="1"/>
  <c r="H62" i="1"/>
  <c r="F51" i="1"/>
  <c r="F62" i="1" s="1"/>
  <c r="B43" i="1"/>
  <c r="A43" i="1"/>
  <c r="J42" i="1"/>
  <c r="J43" i="1" s="1"/>
  <c r="I42" i="1"/>
  <c r="H42" i="1"/>
  <c r="H43" i="1" s="1"/>
  <c r="G42" i="1"/>
  <c r="F42" i="1"/>
  <c r="B33" i="1"/>
  <c r="A33" i="1"/>
  <c r="I43" i="1"/>
  <c r="G43" i="1"/>
  <c r="F32" i="1"/>
  <c r="B24" i="1"/>
  <c r="A24" i="1"/>
  <c r="B14" i="1"/>
  <c r="A14" i="1"/>
  <c r="G23" i="1"/>
  <c r="H23" i="1"/>
  <c r="I23" i="1"/>
  <c r="J23" i="1"/>
  <c r="F23" i="1"/>
  <c r="F13" i="1"/>
  <c r="F43" i="1" l="1"/>
  <c r="F100" i="1"/>
  <c r="J157" i="1"/>
  <c r="H176" i="1"/>
  <c r="J176" i="1"/>
  <c r="J195" i="1"/>
  <c r="I81" i="1"/>
  <c r="H81" i="1"/>
  <c r="G81" i="1"/>
  <c r="G62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F196" i="1" l="1"/>
  <c r="G196" i="1"/>
</calcChain>
</file>

<file path=xl/sharedStrings.xml><?xml version="1.0" encoding="utf-8"?>
<sst xmlns="http://schemas.openxmlformats.org/spreadsheetml/2006/main" count="378" uniqueCount="159">
  <si>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</si>
  <si>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</si>
  <si>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</si>
  <si>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</si>
  <si>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</si>
  <si>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</si>
  <si>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</si>
  <si>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</si>
  <si>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</si>
  <si>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</si>
  <si>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</si>
  <si>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</si>
  <si>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</si>
  <si>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</si>
  <si>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</si>
  <si>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</si>
  <si>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</si>
  <si>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</si>
  <si>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</si>
  <si>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</si>
  <si>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</si>
  <si>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</si>
  <si>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</si>
  <si>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</si>
  <si>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</si>
  <si>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</si>
  <si>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</si>
  <si>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</si>
  <si>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</si>
  <si>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</si>
  <si>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</si>
  <si>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</si>
  <si>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</si>
  <si>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</si>
  <si>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</si>
  <si>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</si>
  <si>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</si>
  <si>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32.66</t>
  </si>
  <si>
    <t>290.84</t>
  </si>
  <si>
    <t>42.34</t>
  </si>
  <si>
    <t>Каша вязкая молочная из риса с  маслом и сахаром</t>
  </si>
  <si>
    <t>Чай с сахаром и лимоном</t>
  </si>
  <si>
    <t>сладкое</t>
  </si>
  <si>
    <t>Сырники из творога со сгущенным молоком</t>
  </si>
  <si>
    <t>Батон нарезной</t>
  </si>
  <si>
    <t>4, 79</t>
  </si>
  <si>
    <t>98.7</t>
  </si>
  <si>
    <t>54.05</t>
  </si>
  <si>
    <t>7, 20</t>
  </si>
  <si>
    <t>54-6т</t>
  </si>
  <si>
    <t>708.98</t>
  </si>
  <si>
    <t>102.67</t>
  </si>
  <si>
    <t>20.44</t>
  </si>
  <si>
    <t>21.25</t>
  </si>
  <si>
    <t>Гуляшь</t>
  </si>
  <si>
    <t>гор. блюдо</t>
  </si>
  <si>
    <t>Каша гречневая рассыпчатая</t>
  </si>
  <si>
    <t xml:space="preserve">Чай с сахаром </t>
  </si>
  <si>
    <t>Хлеб пшеничный</t>
  </si>
  <si>
    <t>71.51</t>
  </si>
  <si>
    <t>19.36</t>
  </si>
  <si>
    <t>2, 79</t>
  </si>
  <si>
    <t>5, 04</t>
  </si>
  <si>
    <t>478.8</t>
  </si>
  <si>
    <t>55.25</t>
  </si>
  <si>
    <t>16.47</t>
  </si>
  <si>
    <t>26.48</t>
  </si>
  <si>
    <t>4, 8</t>
  </si>
  <si>
    <t>0, 013</t>
  </si>
  <si>
    <t>3, 75</t>
  </si>
  <si>
    <t>12, 57</t>
  </si>
  <si>
    <t>8, 68</t>
  </si>
  <si>
    <t>10, 29</t>
  </si>
  <si>
    <t>0, 02</t>
  </si>
  <si>
    <t>1, 45</t>
  </si>
  <si>
    <t>19.43</t>
  </si>
  <si>
    <t>15, 2</t>
  </si>
  <si>
    <t>225.14</t>
  </si>
  <si>
    <t>3, 6</t>
  </si>
  <si>
    <t>23, 3</t>
  </si>
  <si>
    <t>202, 8</t>
  </si>
  <si>
    <t>Жаркое по - домашнему</t>
  </si>
  <si>
    <t>Овощи в нарезке (помидор,огурец)</t>
  </si>
  <si>
    <t>19, 38</t>
  </si>
  <si>
    <t>0, 76</t>
  </si>
  <si>
    <t>5, 35</t>
  </si>
  <si>
    <t>27, 95</t>
  </si>
  <si>
    <t>14, 1</t>
  </si>
  <si>
    <t>0, 07</t>
  </si>
  <si>
    <t>14, 59</t>
  </si>
  <si>
    <t>6, 75</t>
  </si>
  <si>
    <t>2, 92</t>
  </si>
  <si>
    <t>68, 17</t>
  </si>
  <si>
    <t>15, 46</t>
  </si>
  <si>
    <t>54-2020</t>
  </si>
  <si>
    <t>79, 27</t>
  </si>
  <si>
    <t>9, 6</t>
  </si>
  <si>
    <t>98, 70</t>
  </si>
  <si>
    <t>Рыба в томатном соусе с овощами(минтай)</t>
  </si>
  <si>
    <t>Макароные изделия отворные</t>
  </si>
  <si>
    <t>Фрукт(яблоко)</t>
  </si>
  <si>
    <t>5, 66</t>
  </si>
  <si>
    <t>26, 04</t>
  </si>
  <si>
    <t>7, 4</t>
  </si>
  <si>
    <t>6, 33</t>
  </si>
  <si>
    <t>0, 4</t>
  </si>
  <si>
    <t>6, 3</t>
  </si>
  <si>
    <t>31, 6</t>
  </si>
  <si>
    <t>147, 3</t>
  </si>
  <si>
    <t>652, 3</t>
  </si>
  <si>
    <t>54-11р</t>
  </si>
  <si>
    <t>48, 98</t>
  </si>
  <si>
    <t>27, 02</t>
  </si>
  <si>
    <t>Тефтели мясные п/ф</t>
  </si>
  <si>
    <t>Соус томатный с овощами</t>
  </si>
  <si>
    <t>Картофельное пюре</t>
  </si>
  <si>
    <t>0, 13</t>
  </si>
  <si>
    <t>2, 85</t>
  </si>
  <si>
    <t>20, 68</t>
  </si>
  <si>
    <t>5, 87</t>
  </si>
  <si>
    <t>13, 59</t>
  </si>
  <si>
    <t>5, 14</t>
  </si>
  <si>
    <t>52, 2</t>
  </si>
  <si>
    <t>72, 44</t>
  </si>
  <si>
    <t>28, 2</t>
  </si>
  <si>
    <t>169, 5</t>
  </si>
  <si>
    <t>494, 7</t>
  </si>
  <si>
    <t>59, 15</t>
  </si>
  <si>
    <t>10, 43</t>
  </si>
  <si>
    <t>19, 29</t>
  </si>
  <si>
    <t>Каша вязкая молочная из риса и пшена с сахаром</t>
  </si>
  <si>
    <t>Блин с фруктовой начинкой  п/ф</t>
  </si>
  <si>
    <t>кисломолоч</t>
  </si>
  <si>
    <t>масло сливочное порциями</t>
  </si>
  <si>
    <t>Какао с молоком</t>
  </si>
  <si>
    <t xml:space="preserve">Батон нарезной </t>
  </si>
  <si>
    <t>118. 6</t>
  </si>
  <si>
    <t>Котлета мясная п/ф</t>
  </si>
  <si>
    <t>Чай с сахаром</t>
  </si>
  <si>
    <t>1, 4</t>
  </si>
  <si>
    <t>6, 74</t>
  </si>
  <si>
    <t>14, 46</t>
  </si>
  <si>
    <t>25, 2</t>
  </si>
  <si>
    <t>73, 71</t>
  </si>
  <si>
    <t>511, 7</t>
  </si>
  <si>
    <t>Плов из мяса птицы</t>
  </si>
  <si>
    <t>Компот с  сухофруктами</t>
  </si>
  <si>
    <t>19, 9</t>
  </si>
  <si>
    <t>Овощи в нарезке свежие (огурец,помидор)</t>
  </si>
  <si>
    <t>Гречка с мясом  по - Купечески</t>
  </si>
  <si>
    <t>21, 84</t>
  </si>
  <si>
    <t>54-4р20</t>
  </si>
  <si>
    <t>0.4</t>
  </si>
  <si>
    <t>31, 62</t>
  </si>
  <si>
    <t>20, 54</t>
  </si>
  <si>
    <t>7, 2</t>
  </si>
  <si>
    <t>11, 26</t>
  </si>
  <si>
    <t>МКОУ Галушкинская СШ</t>
  </si>
  <si>
    <t>Соловьева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</si>
</sst>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157</v>
      </c>
      <c r="D1" s="56"/>
      <c r="E1" s="56"/>
      <c r="F1" s="13" t="s">
        <v>16</v>
      </c>
      <c r="G1" s="2" t="s">
        <v>17</v>
      </c>
      <c r="H1" s="57" t="s">
        <v>36</v>
      </c>
      <c r="I1" s="57"/>
      <c r="J1" s="57"/>
      <c r="K1" s="57"/>
    </row>
    <row r="2" spans="1:12" ht="18" x14ac:dyDescent="0.2">
      <c r="A2" s="36" t="s">
        <v>6</v>
      </c>
      <c r="C2" s="2"/>
      <c r="G2" s="2" t="s">
        <v>18</v>
      </c>
      <c r="H2" s="57" t="s">
        <v>158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8">
        <v>45170</v>
      </c>
      <c r="I3" s="59"/>
      <c r="J3" s="59"/>
      <c r="K3" s="59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40</v>
      </c>
      <c r="F6" s="41">
        <v>200</v>
      </c>
      <c r="G6" s="49" t="s">
        <v>67</v>
      </c>
      <c r="H6" s="48" t="s">
        <v>71</v>
      </c>
      <c r="I6" s="41" t="s">
        <v>39</v>
      </c>
      <c r="J6" s="41" t="s">
        <v>38</v>
      </c>
      <c r="K6" s="42">
        <v>174</v>
      </c>
      <c r="L6" s="41" t="s">
        <v>37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41</v>
      </c>
      <c r="F8" s="44">
        <v>200</v>
      </c>
      <c r="G8" s="44" t="s">
        <v>68</v>
      </c>
      <c r="H8" s="44" t="s">
        <v>73</v>
      </c>
      <c r="I8" s="50" t="s">
        <v>76</v>
      </c>
      <c r="J8" s="44">
        <v>62</v>
      </c>
      <c r="K8" s="45">
        <v>377</v>
      </c>
      <c r="L8" s="51" t="s">
        <v>45</v>
      </c>
    </row>
    <row r="9" spans="1:12" ht="15" x14ac:dyDescent="0.25">
      <c r="A9" s="24"/>
      <c r="B9" s="16"/>
      <c r="C9" s="11"/>
      <c r="D9" s="7" t="s">
        <v>23</v>
      </c>
      <c r="E9" s="43" t="s">
        <v>44</v>
      </c>
      <c r="F9" s="44">
        <v>50</v>
      </c>
      <c r="G9" s="44" t="s">
        <v>69</v>
      </c>
      <c r="H9" s="44" t="s">
        <v>74</v>
      </c>
      <c r="I9" s="50"/>
      <c r="J9" s="44">
        <v>131</v>
      </c>
      <c r="K9" s="45"/>
      <c r="L9" s="51" t="s">
        <v>48</v>
      </c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 t="s">
        <v>42</v>
      </c>
      <c r="E11" s="43" t="s">
        <v>43</v>
      </c>
      <c r="F11" s="44">
        <v>80</v>
      </c>
      <c r="G11" s="44" t="s">
        <v>70</v>
      </c>
      <c r="H11" s="44" t="s">
        <v>72</v>
      </c>
      <c r="I11" s="44" t="s">
        <v>75</v>
      </c>
      <c r="J11" s="44" t="s">
        <v>77</v>
      </c>
      <c r="K11" s="45" t="s">
        <v>49</v>
      </c>
      <c r="L11" s="44" t="s">
        <v>47</v>
      </c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530</v>
      </c>
      <c r="G13" s="20" t="s">
        <v>53</v>
      </c>
      <c r="H13" s="20" t="s">
        <v>52</v>
      </c>
      <c r="I13" s="20" t="s">
        <v>51</v>
      </c>
      <c r="J13" s="20" t="s">
        <v>50</v>
      </c>
      <c r="K13" s="26"/>
      <c r="L13" s="20" t="s">
        <v>46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  <c r="L16" s="44"/>
    </row>
    <row r="17" spans="1:12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  <c r="L18" s="44"/>
    </row>
    <row r="19" spans="1:12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L19" s="44"/>
    </row>
    <row r="20" spans="1:12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0">SUM(G14:G22)</f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6"/>
      <c r="L23" s="20">
        <f t="shared" ref="L23" si="1">SUM(L14:L22)</f>
        <v>0</v>
      </c>
    </row>
    <row r="24" spans="1:12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530</v>
      </c>
      <c r="G24" s="33" t="e">
        <f t="shared" ref="G24:J24" si="2">G13+G23</f>
        <v>#VALUE!</v>
      </c>
      <c r="H24" s="33" t="e">
        <f t="shared" si="2"/>
        <v>#VALUE!</v>
      </c>
      <c r="I24" s="33" t="e">
        <f t="shared" si="2"/>
        <v>#VALUE!</v>
      </c>
      <c r="J24" s="33" t="e">
        <f t="shared" si="2"/>
        <v>#VALUE!</v>
      </c>
      <c r="K24" s="33"/>
      <c r="L24" s="33" t="e">
        <f t="shared" ref="L24" si="3">L13+L23</f>
        <v>#VALUE!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54</v>
      </c>
      <c r="F25" s="41">
        <v>120</v>
      </c>
      <c r="G25" s="41">
        <v>19.2</v>
      </c>
      <c r="H25" s="41">
        <v>12</v>
      </c>
      <c r="I25" s="41" t="s">
        <v>78</v>
      </c>
      <c r="J25" s="41" t="s">
        <v>80</v>
      </c>
      <c r="K25" s="42">
        <v>260</v>
      </c>
      <c r="L25" s="41" t="s">
        <v>59</v>
      </c>
    </row>
    <row r="26" spans="1:12" ht="15" x14ac:dyDescent="0.25">
      <c r="A26" s="15"/>
      <c r="B26" s="16"/>
      <c r="C26" s="11"/>
      <c r="D26" s="6" t="s">
        <v>55</v>
      </c>
      <c r="E26" s="43" t="s">
        <v>56</v>
      </c>
      <c r="F26" s="44">
        <v>150</v>
      </c>
      <c r="G26" s="44">
        <v>1.8</v>
      </c>
      <c r="H26" s="44">
        <v>4.05</v>
      </c>
      <c r="I26" s="44">
        <v>13.15</v>
      </c>
      <c r="J26" s="44">
        <v>98</v>
      </c>
      <c r="K26" s="45">
        <v>24</v>
      </c>
      <c r="L26" s="44" t="s">
        <v>60</v>
      </c>
    </row>
    <row r="27" spans="1:12" ht="15" x14ac:dyDescent="0.25">
      <c r="A27" s="15"/>
      <c r="B27" s="16"/>
      <c r="C27" s="11"/>
      <c r="D27" s="7" t="s">
        <v>22</v>
      </c>
      <c r="E27" s="43" t="s">
        <v>57</v>
      </c>
      <c r="F27" s="44">
        <v>200</v>
      </c>
      <c r="G27" s="44">
        <v>0.13</v>
      </c>
      <c r="H27" s="44" t="s">
        <v>73</v>
      </c>
      <c r="I27" s="44" t="s">
        <v>76</v>
      </c>
      <c r="J27" s="44">
        <v>60</v>
      </c>
      <c r="K27" s="45">
        <v>376</v>
      </c>
      <c r="L27" s="51" t="s">
        <v>61</v>
      </c>
    </row>
    <row r="28" spans="1:12" ht="15" x14ac:dyDescent="0.25">
      <c r="A28" s="15"/>
      <c r="B28" s="16"/>
      <c r="C28" s="11"/>
      <c r="D28" s="7" t="s">
        <v>23</v>
      </c>
      <c r="E28" s="43" t="s">
        <v>58</v>
      </c>
      <c r="F28" s="44">
        <v>50</v>
      </c>
      <c r="G28" s="44">
        <v>5.35</v>
      </c>
      <c r="H28" s="44">
        <v>0.4</v>
      </c>
      <c r="I28" s="44" t="s">
        <v>79</v>
      </c>
      <c r="J28" s="44">
        <v>118</v>
      </c>
      <c r="K28" s="45"/>
      <c r="L28" s="44" t="s">
        <v>62</v>
      </c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520</v>
      </c>
      <c r="G32" s="20" t="s">
        <v>66</v>
      </c>
      <c r="H32" s="20" t="s">
        <v>65</v>
      </c>
      <c r="I32" s="20" t="s">
        <v>64</v>
      </c>
      <c r="J32" s="20" t="s">
        <v>63</v>
      </c>
      <c r="K32" s="26"/>
      <c r="L32" s="20" t="s">
        <v>46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  <c r="L35" s="44"/>
    </row>
    <row r="36" spans="1:12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  <c r="L37" s="44"/>
    </row>
    <row r="38" spans="1:12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  <c r="L38" s="44"/>
    </row>
    <row r="39" spans="1:12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4">SUM(G33:G41)</f>
        <v>0</v>
      </c>
      <c r="H42" s="20">
        <f t="shared" ref="H42" si="5">SUM(H33:H41)</f>
        <v>0</v>
      </c>
      <c r="I42" s="20">
        <f t="shared" ref="I42" si="6">SUM(I33:I41)</f>
        <v>0</v>
      </c>
      <c r="J42" s="20">
        <f t="shared" ref="J42:L42" si="7">SUM(J33:J41)</f>
        <v>0</v>
      </c>
      <c r="K42" s="26"/>
      <c r="L42" s="20">
        <f t="shared" si="7"/>
        <v>0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520</v>
      </c>
      <c r="G43" s="33" t="e">
        <f t="shared" ref="G43" si="8">G32+G42</f>
        <v>#VALUE!</v>
      </c>
      <c r="H43" s="33" t="e">
        <f t="shared" ref="H43" si="9">H32+H42</f>
        <v>#VALUE!</v>
      </c>
      <c r="I43" s="33" t="e">
        <f t="shared" ref="I43" si="10">I32+I42</f>
        <v>#VALUE!</v>
      </c>
      <c r="J43" s="33" t="e">
        <f t="shared" ref="J43:L43" si="11">J32+J42</f>
        <v>#VALUE!</v>
      </c>
      <c r="K43" s="33"/>
      <c r="L43" s="33" t="e">
        <f t="shared" si="11"/>
        <v>#VALUE!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81</v>
      </c>
      <c r="F44" s="41">
        <v>250</v>
      </c>
      <c r="G44" s="41" t="s">
        <v>83</v>
      </c>
      <c r="H44" s="41" t="s">
        <v>87</v>
      </c>
      <c r="I44" s="41" t="s">
        <v>90</v>
      </c>
      <c r="J44" s="41">
        <v>400</v>
      </c>
      <c r="K44" s="42">
        <v>259</v>
      </c>
      <c r="L44" s="41" t="s">
        <v>95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41</v>
      </c>
      <c r="F46" s="44">
        <v>200</v>
      </c>
      <c r="G46" s="44">
        <v>0.13</v>
      </c>
      <c r="H46" s="44" t="s">
        <v>73</v>
      </c>
      <c r="I46" s="44" t="s">
        <v>76</v>
      </c>
      <c r="J46" s="44">
        <v>62</v>
      </c>
      <c r="K46" s="45">
        <v>377</v>
      </c>
      <c r="L46" s="44" t="s">
        <v>45</v>
      </c>
    </row>
    <row r="47" spans="1:12" ht="15" x14ac:dyDescent="0.25">
      <c r="A47" s="24"/>
      <c r="B47" s="16"/>
      <c r="C47" s="11"/>
      <c r="D47" s="7" t="s">
        <v>23</v>
      </c>
      <c r="E47" s="43" t="s">
        <v>58</v>
      </c>
      <c r="F47" s="44">
        <v>50</v>
      </c>
      <c r="G47" s="44" t="s">
        <v>85</v>
      </c>
      <c r="H47" s="44">
        <v>0.4</v>
      </c>
      <c r="I47" s="44" t="s">
        <v>79</v>
      </c>
      <c r="J47" s="44">
        <v>118</v>
      </c>
      <c r="K47" s="45"/>
      <c r="L47" s="44" t="s">
        <v>62</v>
      </c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 t="s">
        <v>26</v>
      </c>
      <c r="E49" s="43" t="s">
        <v>82</v>
      </c>
      <c r="F49" s="44">
        <v>60</v>
      </c>
      <c r="G49" s="44" t="s">
        <v>84</v>
      </c>
      <c r="H49" s="44" t="s">
        <v>88</v>
      </c>
      <c r="I49" s="44" t="s">
        <v>91</v>
      </c>
      <c r="J49" s="44" t="s">
        <v>93</v>
      </c>
      <c r="K49" s="45" t="s">
        <v>94</v>
      </c>
      <c r="L49" s="44" t="s">
        <v>96</v>
      </c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560</v>
      </c>
      <c r="G51" s="20" t="s">
        <v>86</v>
      </c>
      <c r="H51" s="20" t="s">
        <v>89</v>
      </c>
      <c r="I51" s="20" t="s">
        <v>92</v>
      </c>
      <c r="J51" s="20">
        <v>595.46</v>
      </c>
      <c r="K51" s="26"/>
      <c r="L51" s="20" t="s">
        <v>97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  <c r="L54" s="44"/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  <c r="L56" s="44"/>
    </row>
    <row r="57" spans="1:12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  <c r="L57" s="44"/>
    </row>
    <row r="58" spans="1:12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2">SUM(G52:G60)</f>
        <v>0</v>
      </c>
      <c r="H61" s="20">
        <f t="shared" ref="H61" si="13">SUM(H52:H60)</f>
        <v>0</v>
      </c>
      <c r="I61" s="20">
        <f t="shared" ref="I61" si="14">SUM(I52:I60)</f>
        <v>0</v>
      </c>
      <c r="J61" s="20">
        <f t="shared" ref="J61:L61" si="15">SUM(J52:J60)</f>
        <v>0</v>
      </c>
      <c r="K61" s="26"/>
      <c r="L61" s="20">
        <f t="shared" si="15"/>
        <v>0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560</v>
      </c>
      <c r="G62" s="33" t="e">
        <f t="shared" ref="G62" si="16">G51+G61</f>
        <v>#VALUE!</v>
      </c>
      <c r="H62" s="33" t="e">
        <f t="shared" ref="H62" si="17">H51+H61</f>
        <v>#VALUE!</v>
      </c>
      <c r="I62" s="33" t="e">
        <f t="shared" ref="I62" si="18">I51+I61</f>
        <v>#VALUE!</v>
      </c>
      <c r="J62" s="33">
        <f t="shared" ref="J62:L62" si="19">J51+J61</f>
        <v>595.46</v>
      </c>
      <c r="K62" s="33"/>
      <c r="L62" s="33" t="e">
        <f t="shared" si="19"/>
        <v>#VALUE!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98</v>
      </c>
      <c r="F63" s="41">
        <v>100</v>
      </c>
      <c r="G63" s="41">
        <v>13.9</v>
      </c>
      <c r="H63" s="41" t="s">
        <v>103</v>
      </c>
      <c r="I63" s="41" t="s">
        <v>106</v>
      </c>
      <c r="J63" s="41" t="s">
        <v>108</v>
      </c>
      <c r="K63" s="42" t="s">
        <v>110</v>
      </c>
      <c r="L63" s="41" t="s">
        <v>111</v>
      </c>
    </row>
    <row r="64" spans="1:12" ht="15" x14ac:dyDescent="0.25">
      <c r="A64" s="24"/>
      <c r="B64" s="16"/>
      <c r="C64" s="11"/>
      <c r="D64" s="6" t="s">
        <v>21</v>
      </c>
      <c r="E64" s="43" t="s">
        <v>99</v>
      </c>
      <c r="F64" s="44">
        <v>150</v>
      </c>
      <c r="G64" s="44" t="s">
        <v>101</v>
      </c>
      <c r="H64" s="44" t="s">
        <v>104</v>
      </c>
      <c r="I64" s="44" t="s">
        <v>107</v>
      </c>
      <c r="J64" s="44">
        <v>220</v>
      </c>
      <c r="K64" s="45">
        <v>203</v>
      </c>
      <c r="L64" s="44">
        <v>12.87</v>
      </c>
    </row>
    <row r="65" spans="1:12" ht="15" x14ac:dyDescent="0.25">
      <c r="A65" s="24"/>
      <c r="B65" s="16"/>
      <c r="C65" s="11"/>
      <c r="D65" s="7" t="s">
        <v>22</v>
      </c>
      <c r="E65" s="43" t="s">
        <v>41</v>
      </c>
      <c r="F65" s="44">
        <v>200</v>
      </c>
      <c r="G65" s="44">
        <v>0.13</v>
      </c>
      <c r="H65" s="44">
        <v>0.02</v>
      </c>
      <c r="I65" s="44" t="s">
        <v>76</v>
      </c>
      <c r="J65" s="44">
        <v>64</v>
      </c>
      <c r="K65" s="45">
        <v>377</v>
      </c>
      <c r="L65" s="44" t="s">
        <v>45</v>
      </c>
    </row>
    <row r="66" spans="1:12" ht="15" x14ac:dyDescent="0.25">
      <c r="A66" s="24"/>
      <c r="B66" s="16"/>
      <c r="C66" s="11"/>
      <c r="D66" s="7" t="s">
        <v>23</v>
      </c>
      <c r="E66" s="43" t="s">
        <v>58</v>
      </c>
      <c r="F66" s="44">
        <v>50</v>
      </c>
      <c r="G66" s="44" t="s">
        <v>85</v>
      </c>
      <c r="H66" s="44" t="s">
        <v>105</v>
      </c>
      <c r="I66" s="44" t="s">
        <v>79</v>
      </c>
      <c r="J66" s="44">
        <v>118</v>
      </c>
      <c r="K66" s="45"/>
      <c r="L66" s="44" t="s">
        <v>62</v>
      </c>
    </row>
    <row r="67" spans="1:12" ht="15" x14ac:dyDescent="0.25">
      <c r="A67" s="24"/>
      <c r="B67" s="16"/>
      <c r="C67" s="11"/>
      <c r="D67" s="7" t="s">
        <v>24</v>
      </c>
      <c r="E67" s="43" t="s">
        <v>100</v>
      </c>
      <c r="F67" s="44">
        <v>180</v>
      </c>
      <c r="G67" s="44">
        <v>1</v>
      </c>
      <c r="H67" s="44">
        <v>0</v>
      </c>
      <c r="I67" s="44">
        <v>105</v>
      </c>
      <c r="J67" s="44">
        <v>105</v>
      </c>
      <c r="K67" s="45"/>
      <c r="L67" s="44" t="s">
        <v>112</v>
      </c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680</v>
      </c>
      <c r="G70" s="20" t="s">
        <v>102</v>
      </c>
      <c r="H70" s="20">
        <v>14.15</v>
      </c>
      <c r="I70" s="20">
        <v>181.4</v>
      </c>
      <c r="J70" s="20" t="s">
        <v>109</v>
      </c>
      <c r="K70" s="26"/>
      <c r="L70" s="20">
        <v>98.7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  <c r="L73" s="44"/>
    </row>
    <row r="74" spans="1:12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  <c r="L75" s="44"/>
    </row>
    <row r="76" spans="1:12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  <c r="L76" s="44"/>
    </row>
    <row r="77" spans="1:12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20">SUM(G71:G79)</f>
        <v>0</v>
      </c>
      <c r="H80" s="20">
        <f t="shared" ref="H80" si="21">SUM(H71:H79)</f>
        <v>0</v>
      </c>
      <c r="I80" s="20">
        <f t="shared" ref="I80" si="22">SUM(I71:I79)</f>
        <v>0</v>
      </c>
      <c r="J80" s="20">
        <f t="shared" ref="J80:L80" si="23">SUM(J71:J79)</f>
        <v>0</v>
      </c>
      <c r="K80" s="26"/>
      <c r="L80" s="20">
        <f t="shared" si="23"/>
        <v>0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680</v>
      </c>
      <c r="G81" s="33" t="e">
        <f t="shared" ref="G81" si="24">G70+G80</f>
        <v>#VALUE!</v>
      </c>
      <c r="H81" s="33">
        <f t="shared" ref="H81" si="25">H70+H80</f>
        <v>14.15</v>
      </c>
      <c r="I81" s="33">
        <f t="shared" ref="I81" si="26">I70+I80</f>
        <v>181.4</v>
      </c>
      <c r="J81" s="33" t="e">
        <f t="shared" ref="J81:L81" si="27">J70+J80</f>
        <v>#VALUE!</v>
      </c>
      <c r="K81" s="33"/>
      <c r="L81" s="33">
        <f t="shared" si="27"/>
        <v>98.7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113</v>
      </c>
      <c r="F82" s="41">
        <v>100</v>
      </c>
      <c r="G82" s="41">
        <v>10.95</v>
      </c>
      <c r="H82" s="41" t="s">
        <v>119</v>
      </c>
      <c r="I82" s="41" t="s">
        <v>121</v>
      </c>
      <c r="J82" s="41">
        <v>117</v>
      </c>
      <c r="K82" s="42">
        <v>2</v>
      </c>
      <c r="L82" s="41" t="s">
        <v>127</v>
      </c>
    </row>
    <row r="83" spans="1:12" ht="15" x14ac:dyDescent="0.25">
      <c r="A83" s="24"/>
      <c r="B83" s="16"/>
      <c r="C83" s="11"/>
      <c r="D83" s="6" t="s">
        <v>21</v>
      </c>
      <c r="E83" s="43" t="s">
        <v>114</v>
      </c>
      <c r="F83" s="44">
        <v>50</v>
      </c>
      <c r="G83" s="44">
        <v>1.4</v>
      </c>
      <c r="H83" s="44">
        <v>1</v>
      </c>
      <c r="I83" s="50" t="s">
        <v>78</v>
      </c>
      <c r="J83" s="44" t="s">
        <v>124</v>
      </c>
      <c r="K83" s="45">
        <v>5</v>
      </c>
      <c r="L83" s="44" t="s">
        <v>128</v>
      </c>
    </row>
    <row r="84" spans="1:12" ht="15" x14ac:dyDescent="0.25">
      <c r="A84" s="24"/>
      <c r="B84" s="16"/>
      <c r="C84" s="11"/>
      <c r="D84" s="7" t="s">
        <v>22</v>
      </c>
      <c r="E84" s="43" t="s">
        <v>41</v>
      </c>
      <c r="F84" s="44">
        <v>200</v>
      </c>
      <c r="G84" s="44" t="s">
        <v>116</v>
      </c>
      <c r="H84" s="44" t="s">
        <v>73</v>
      </c>
      <c r="I84" s="44" t="s">
        <v>76</v>
      </c>
      <c r="J84" s="44">
        <v>62</v>
      </c>
      <c r="K84" s="45">
        <v>377</v>
      </c>
      <c r="L84" s="44" t="s">
        <v>45</v>
      </c>
    </row>
    <row r="85" spans="1:12" ht="15" x14ac:dyDescent="0.25">
      <c r="A85" s="24"/>
      <c r="B85" s="16"/>
      <c r="C85" s="11"/>
      <c r="D85" s="7" t="s">
        <v>23</v>
      </c>
      <c r="E85" s="43" t="s">
        <v>58</v>
      </c>
      <c r="F85" s="44">
        <v>50</v>
      </c>
      <c r="G85" s="44" t="s">
        <v>85</v>
      </c>
      <c r="H85" s="44" t="s">
        <v>105</v>
      </c>
      <c r="I85" s="44" t="s">
        <v>79</v>
      </c>
      <c r="J85" s="44">
        <v>118</v>
      </c>
      <c r="K85" s="45"/>
      <c r="L85" s="44" t="s">
        <v>62</v>
      </c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 t="s">
        <v>21</v>
      </c>
      <c r="E87" s="43" t="s">
        <v>115</v>
      </c>
      <c r="F87" s="44">
        <v>150</v>
      </c>
      <c r="G87" s="44" t="s">
        <v>117</v>
      </c>
      <c r="H87" s="44" t="s">
        <v>106</v>
      </c>
      <c r="I87" s="44" t="s">
        <v>122</v>
      </c>
      <c r="J87" s="44" t="s">
        <v>125</v>
      </c>
      <c r="K87" s="45">
        <v>128</v>
      </c>
      <c r="L87" s="44" t="s">
        <v>129</v>
      </c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550</v>
      </c>
      <c r="G89" s="20" t="s">
        <v>118</v>
      </c>
      <c r="H89" s="20" t="s">
        <v>120</v>
      </c>
      <c r="I89" s="20" t="s">
        <v>123</v>
      </c>
      <c r="J89" s="20" t="s">
        <v>126</v>
      </c>
      <c r="K89" s="26"/>
      <c r="L89" s="20">
        <v>98.7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  <c r="L92" s="44"/>
    </row>
    <row r="93" spans="1:12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  <c r="L94" s="44"/>
    </row>
    <row r="95" spans="1:12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  <c r="L95" s="44"/>
    </row>
    <row r="96" spans="1:12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28">SUM(G90:G98)</f>
        <v>0</v>
      </c>
      <c r="H99" s="20">
        <f t="shared" ref="H99" si="29">SUM(H90:H98)</f>
        <v>0</v>
      </c>
      <c r="I99" s="20">
        <f t="shared" ref="I99" si="30">SUM(I90:I98)</f>
        <v>0</v>
      </c>
      <c r="J99" s="20">
        <f t="shared" ref="J99:L99" si="31">SUM(J90:J98)</f>
        <v>0</v>
      </c>
      <c r="K99" s="26"/>
      <c r="L99" s="20">
        <f t="shared" si="31"/>
        <v>0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550</v>
      </c>
      <c r="G100" s="33" t="e">
        <f t="shared" ref="G100" si="32">G89+G99</f>
        <v>#VALUE!</v>
      </c>
      <c r="H100" s="33" t="e">
        <f t="shared" ref="H100" si="33">H89+H99</f>
        <v>#VALUE!</v>
      </c>
      <c r="I100" s="33" t="e">
        <f t="shared" ref="I100" si="34">I89+I99</f>
        <v>#VALUE!</v>
      </c>
      <c r="J100" s="33" t="e">
        <f t="shared" ref="J100:L100" si="35">J89+J99</f>
        <v>#VALUE!</v>
      </c>
      <c r="K100" s="33"/>
      <c r="L100" s="33">
        <f t="shared" si="35"/>
        <v>98.7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130</v>
      </c>
      <c r="F101" s="41">
        <v>200</v>
      </c>
      <c r="G101" s="41">
        <v>5.71</v>
      </c>
      <c r="H101" s="41">
        <v>3.81</v>
      </c>
      <c r="I101" s="41">
        <v>41.9</v>
      </c>
      <c r="J101" s="41">
        <v>223.8</v>
      </c>
      <c r="K101" s="42">
        <v>175</v>
      </c>
      <c r="L101" s="41" t="s">
        <v>153</v>
      </c>
    </row>
    <row r="102" spans="1:12" ht="15" x14ac:dyDescent="0.25">
      <c r="A102" s="24"/>
      <c r="B102" s="16"/>
      <c r="C102" s="11"/>
      <c r="D102" s="6" t="s">
        <v>42</v>
      </c>
      <c r="E102" s="43" t="s">
        <v>131</v>
      </c>
      <c r="F102" s="44">
        <v>80</v>
      </c>
      <c r="G102" s="44">
        <v>5.18</v>
      </c>
      <c r="H102" s="44">
        <v>3.02</v>
      </c>
      <c r="I102" s="44">
        <v>37.67</v>
      </c>
      <c r="J102" s="44">
        <v>339.12</v>
      </c>
      <c r="K102" s="45">
        <v>6</v>
      </c>
      <c r="L102" s="44">
        <v>27.77</v>
      </c>
    </row>
    <row r="103" spans="1:12" ht="15" x14ac:dyDescent="0.25">
      <c r="A103" s="24"/>
      <c r="B103" s="16"/>
      <c r="C103" s="11"/>
      <c r="D103" s="7" t="s">
        <v>22</v>
      </c>
      <c r="E103" s="43" t="s">
        <v>134</v>
      </c>
      <c r="F103" s="44">
        <v>200</v>
      </c>
      <c r="G103" s="44">
        <v>4.07</v>
      </c>
      <c r="H103" s="44">
        <v>3.54</v>
      </c>
      <c r="I103" s="44">
        <v>17.57</v>
      </c>
      <c r="J103" s="44" t="s">
        <v>136</v>
      </c>
      <c r="K103" s="45">
        <v>382</v>
      </c>
      <c r="L103" s="44" t="s">
        <v>154</v>
      </c>
    </row>
    <row r="104" spans="1:12" ht="15" x14ac:dyDescent="0.25">
      <c r="A104" s="24"/>
      <c r="B104" s="16"/>
      <c r="C104" s="11"/>
      <c r="D104" s="7" t="s">
        <v>23</v>
      </c>
      <c r="E104" s="43" t="s">
        <v>135</v>
      </c>
      <c r="F104" s="44">
        <v>50</v>
      </c>
      <c r="G104" s="44">
        <v>3.75</v>
      </c>
      <c r="H104" s="44">
        <v>1.45</v>
      </c>
      <c r="I104" s="44">
        <v>25.7</v>
      </c>
      <c r="J104" s="44">
        <v>131</v>
      </c>
      <c r="K104" s="45"/>
      <c r="L104" s="50" t="s">
        <v>155</v>
      </c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 t="s">
        <v>132</v>
      </c>
      <c r="E106" s="43" t="s">
        <v>133</v>
      </c>
      <c r="F106" s="44">
        <v>10</v>
      </c>
      <c r="G106" s="44">
        <v>0.03</v>
      </c>
      <c r="H106" s="44">
        <v>7.23</v>
      </c>
      <c r="I106" s="44">
        <v>9.67</v>
      </c>
      <c r="J106" s="44">
        <v>74.8</v>
      </c>
      <c r="K106" s="45"/>
      <c r="L106" s="44">
        <v>11.57</v>
      </c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540</v>
      </c>
      <c r="G108" s="20">
        <v>18.760000000000002</v>
      </c>
      <c r="H108" s="20">
        <v>20.07</v>
      </c>
      <c r="I108" s="20">
        <v>122.92</v>
      </c>
      <c r="J108" s="20">
        <v>887.32</v>
      </c>
      <c r="K108" s="26"/>
      <c r="L108" s="20">
        <v>98.7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  <c r="L111" s="44"/>
    </row>
    <row r="112" spans="1:12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  <c r="L113" s="44"/>
    </row>
    <row r="114" spans="1:12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  <c r="L114" s="44"/>
    </row>
    <row r="115" spans="1:12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36">SUM(G109:G117)</f>
        <v>0</v>
      </c>
      <c r="H118" s="20">
        <f t="shared" si="36"/>
        <v>0</v>
      </c>
      <c r="I118" s="20">
        <f t="shared" si="36"/>
        <v>0</v>
      </c>
      <c r="J118" s="20">
        <f t="shared" si="36"/>
        <v>0</v>
      </c>
      <c r="K118" s="26"/>
      <c r="L118" s="20">
        <f t="shared" ref="L118" si="37">SUM(L109:L117)</f>
        <v>0</v>
      </c>
    </row>
    <row r="119" spans="1:12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540</v>
      </c>
      <c r="G119" s="33">
        <f t="shared" ref="G119" si="38">G108+G118</f>
        <v>18.760000000000002</v>
      </c>
      <c r="H119" s="33">
        <f t="shared" ref="H119" si="39">H108+H118</f>
        <v>20.07</v>
      </c>
      <c r="I119" s="33">
        <f t="shared" ref="I119" si="40">I108+I118</f>
        <v>122.92</v>
      </c>
      <c r="J119" s="33">
        <f t="shared" ref="J119:L119" si="41">J108+J118</f>
        <v>887.32</v>
      </c>
      <c r="K119" s="33"/>
      <c r="L119" s="33">
        <f t="shared" si="41"/>
        <v>98.7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137</v>
      </c>
      <c r="F120" s="41">
        <v>100</v>
      </c>
      <c r="G120" s="41">
        <v>12.55</v>
      </c>
      <c r="H120" s="41" t="s">
        <v>140</v>
      </c>
      <c r="I120" s="41">
        <v>6.41</v>
      </c>
      <c r="J120" s="41">
        <v>136</v>
      </c>
      <c r="K120" s="42">
        <v>3</v>
      </c>
      <c r="L120" s="41">
        <v>59.15</v>
      </c>
    </row>
    <row r="121" spans="1:12" ht="15" x14ac:dyDescent="0.25">
      <c r="A121" s="15"/>
      <c r="B121" s="16"/>
      <c r="C121" s="11"/>
      <c r="D121" s="6" t="s">
        <v>21</v>
      </c>
      <c r="E121" s="43" t="s">
        <v>115</v>
      </c>
      <c r="F121" s="44">
        <v>150</v>
      </c>
      <c r="G121" s="44" t="s">
        <v>117</v>
      </c>
      <c r="H121" s="44" t="s">
        <v>106</v>
      </c>
      <c r="I121" s="44" t="s">
        <v>142</v>
      </c>
      <c r="J121" s="44" t="s">
        <v>125</v>
      </c>
      <c r="K121" s="45">
        <v>128</v>
      </c>
      <c r="L121" s="50" t="s">
        <v>129</v>
      </c>
    </row>
    <row r="122" spans="1:12" ht="15" x14ac:dyDescent="0.25">
      <c r="A122" s="15"/>
      <c r="B122" s="16"/>
      <c r="C122" s="11"/>
      <c r="D122" s="7" t="s">
        <v>22</v>
      </c>
      <c r="E122" s="43" t="s">
        <v>138</v>
      </c>
      <c r="F122" s="44">
        <v>200</v>
      </c>
      <c r="G122" s="44">
        <v>0.13</v>
      </c>
      <c r="H122" s="44" t="s">
        <v>73</v>
      </c>
      <c r="I122" s="44" t="s">
        <v>76</v>
      </c>
      <c r="J122" s="44">
        <v>60</v>
      </c>
      <c r="K122" s="45">
        <v>376</v>
      </c>
      <c r="L122" s="44" t="s">
        <v>45</v>
      </c>
    </row>
    <row r="123" spans="1:12" ht="15" x14ac:dyDescent="0.25">
      <c r="A123" s="15"/>
      <c r="B123" s="16"/>
      <c r="C123" s="11"/>
      <c r="D123" s="7" t="s">
        <v>23</v>
      </c>
      <c r="E123" s="43" t="s">
        <v>58</v>
      </c>
      <c r="F123" s="44">
        <v>50</v>
      </c>
      <c r="G123" s="44" t="s">
        <v>85</v>
      </c>
      <c r="H123" s="44" t="s">
        <v>105</v>
      </c>
      <c r="I123" s="44" t="s">
        <v>79</v>
      </c>
      <c r="J123" s="44">
        <v>118</v>
      </c>
      <c r="K123" s="45"/>
      <c r="L123" s="44">
        <v>5.04</v>
      </c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 t="s">
        <v>21</v>
      </c>
      <c r="E125" s="43" t="s">
        <v>114</v>
      </c>
      <c r="F125" s="44">
        <v>50</v>
      </c>
      <c r="G125" s="44" t="s">
        <v>139</v>
      </c>
      <c r="H125" s="44">
        <v>1</v>
      </c>
      <c r="I125" s="44" t="s">
        <v>78</v>
      </c>
      <c r="J125" s="44" t="s">
        <v>124</v>
      </c>
      <c r="K125" s="45">
        <v>5</v>
      </c>
      <c r="L125" s="44">
        <v>10.43</v>
      </c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>
        <v>22.28</v>
      </c>
      <c r="H127" s="20" t="s">
        <v>141</v>
      </c>
      <c r="I127" s="20" t="s">
        <v>143</v>
      </c>
      <c r="J127" s="20" t="s">
        <v>144</v>
      </c>
      <c r="K127" s="26"/>
      <c r="L127" s="20">
        <v>98.7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  <c r="L130" s="44"/>
    </row>
    <row r="131" spans="1:12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  <c r="L132" s="44"/>
    </row>
    <row r="133" spans="1:12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  <c r="L133" s="44"/>
    </row>
    <row r="134" spans="1:12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42">SUM(G128:G136)</f>
        <v>0</v>
      </c>
      <c r="H137" s="20">
        <f t="shared" si="42"/>
        <v>0</v>
      </c>
      <c r="I137" s="20">
        <f t="shared" si="42"/>
        <v>0</v>
      </c>
      <c r="J137" s="20">
        <f t="shared" si="42"/>
        <v>0</v>
      </c>
      <c r="K137" s="26"/>
      <c r="L137" s="20">
        <f t="shared" ref="L137" si="43">SUM(L128:L136)</f>
        <v>0</v>
      </c>
    </row>
    <row r="138" spans="1:12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550</v>
      </c>
      <c r="G138" s="33">
        <f t="shared" ref="G138" si="44">G127+G137</f>
        <v>22.28</v>
      </c>
      <c r="H138" s="33" t="e">
        <f t="shared" ref="H138" si="45">H127+H137</f>
        <v>#VALUE!</v>
      </c>
      <c r="I138" s="33" t="e">
        <f t="shared" ref="I138" si="46">I127+I137</f>
        <v>#VALUE!</v>
      </c>
      <c r="J138" s="33" t="e">
        <f t="shared" ref="J138:L138" si="47">J127+J137</f>
        <v>#VALUE!</v>
      </c>
      <c r="K138" s="33"/>
      <c r="L138" s="33">
        <f t="shared" si="47"/>
        <v>98.7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145</v>
      </c>
      <c r="F139" s="41">
        <v>250</v>
      </c>
      <c r="G139" s="41">
        <v>28</v>
      </c>
      <c r="H139" s="41" t="s">
        <v>147</v>
      </c>
      <c r="I139" s="41">
        <v>56</v>
      </c>
      <c r="J139" s="41">
        <v>362</v>
      </c>
      <c r="K139" s="42">
        <v>291</v>
      </c>
      <c r="L139" s="41">
        <v>82.4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146</v>
      </c>
      <c r="F141" s="44">
        <v>200</v>
      </c>
      <c r="G141" s="44">
        <v>0.66</v>
      </c>
      <c r="H141" s="44">
        <v>0.09</v>
      </c>
      <c r="I141" s="44">
        <v>32</v>
      </c>
      <c r="J141" s="44">
        <v>132</v>
      </c>
      <c r="K141" s="45">
        <v>349</v>
      </c>
      <c r="L141" s="44" t="s">
        <v>156</v>
      </c>
    </row>
    <row r="142" spans="1:12" ht="15.75" customHeight="1" x14ac:dyDescent="0.25">
      <c r="A142" s="24"/>
      <c r="B142" s="16"/>
      <c r="C142" s="11"/>
      <c r="D142" s="7" t="s">
        <v>23</v>
      </c>
      <c r="E142" s="43" t="s">
        <v>58</v>
      </c>
      <c r="F142" s="44">
        <v>50</v>
      </c>
      <c r="G142" s="44" t="s">
        <v>85</v>
      </c>
      <c r="H142" s="44">
        <v>0.4</v>
      </c>
      <c r="I142" s="44">
        <v>23.3</v>
      </c>
      <c r="J142" s="44">
        <v>118</v>
      </c>
      <c r="K142" s="45"/>
      <c r="L142" s="44" t="s">
        <v>62</v>
      </c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v>34.01</v>
      </c>
      <c r="H146" s="20">
        <v>15.39</v>
      </c>
      <c r="I146" s="20">
        <f t="shared" ref="I146:J146" si="48">SUM(I139:I145)</f>
        <v>111.3</v>
      </c>
      <c r="J146" s="20">
        <f t="shared" si="48"/>
        <v>612</v>
      </c>
      <c r="K146" s="26"/>
      <c r="L146" s="20">
        <v>98.7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  <c r="L149" s="44"/>
    </row>
    <row r="150" spans="1:12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  <c r="L151" s="44"/>
    </row>
    <row r="152" spans="1:12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49">SUM(G147:G155)</f>
        <v>0</v>
      </c>
      <c r="H156" s="20">
        <f t="shared" si="49"/>
        <v>0</v>
      </c>
      <c r="I156" s="20">
        <f t="shared" si="49"/>
        <v>0</v>
      </c>
      <c r="J156" s="20">
        <f t="shared" si="49"/>
        <v>0</v>
      </c>
      <c r="K156" s="26"/>
      <c r="L156" s="20">
        <f t="shared" ref="L156" si="50">SUM(L147:L155)</f>
        <v>0</v>
      </c>
    </row>
    <row r="157" spans="1:12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500</v>
      </c>
      <c r="G157" s="33">
        <f t="shared" ref="G157" si="51">G146+G156</f>
        <v>34.01</v>
      </c>
      <c r="H157" s="33">
        <f t="shared" ref="H157" si="52">H146+H156</f>
        <v>15.39</v>
      </c>
      <c r="I157" s="33">
        <f t="shared" ref="I157" si="53">I146+I156</f>
        <v>111.3</v>
      </c>
      <c r="J157" s="33">
        <f t="shared" ref="J157:L157" si="54">J146+J156</f>
        <v>612</v>
      </c>
      <c r="K157" s="33"/>
      <c r="L157" s="33">
        <f t="shared" si="54"/>
        <v>98.7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26</v>
      </c>
      <c r="E158" s="40" t="s">
        <v>148</v>
      </c>
      <c r="F158" s="41">
        <v>60</v>
      </c>
      <c r="G158" s="41" t="s">
        <v>84</v>
      </c>
      <c r="H158" s="41">
        <v>7.0000000000000007E-2</v>
      </c>
      <c r="I158" s="41" t="s">
        <v>91</v>
      </c>
      <c r="J158" s="41">
        <v>15.46</v>
      </c>
      <c r="K158" s="42" t="s">
        <v>151</v>
      </c>
      <c r="L158" s="41">
        <v>9.6</v>
      </c>
    </row>
    <row r="159" spans="1:12" ht="15" x14ac:dyDescent="0.25">
      <c r="A159" s="24"/>
      <c r="B159" s="16"/>
      <c r="C159" s="11"/>
      <c r="D159" s="6" t="s">
        <v>21</v>
      </c>
      <c r="E159" s="43" t="s">
        <v>149</v>
      </c>
      <c r="F159" s="44">
        <v>250</v>
      </c>
      <c r="G159" s="44">
        <v>15.6</v>
      </c>
      <c r="H159" s="44">
        <v>13</v>
      </c>
      <c r="I159" s="44">
        <v>127</v>
      </c>
      <c r="J159" s="44">
        <v>390</v>
      </c>
      <c r="K159" s="45">
        <v>4</v>
      </c>
      <c r="L159" s="44" t="s">
        <v>95</v>
      </c>
    </row>
    <row r="160" spans="1:12" ht="15" x14ac:dyDescent="0.25">
      <c r="A160" s="24"/>
      <c r="B160" s="16"/>
      <c r="C160" s="11"/>
      <c r="D160" s="7" t="s">
        <v>22</v>
      </c>
      <c r="E160" s="43" t="s">
        <v>41</v>
      </c>
      <c r="F160" s="44">
        <v>200</v>
      </c>
      <c r="G160" s="44" t="s">
        <v>116</v>
      </c>
      <c r="H160" s="44">
        <v>0.02</v>
      </c>
      <c r="I160" s="44">
        <v>15.2</v>
      </c>
      <c r="J160" s="44">
        <v>62</v>
      </c>
      <c r="K160" s="45">
        <v>377</v>
      </c>
      <c r="L160" s="44">
        <v>4.79</v>
      </c>
    </row>
    <row r="161" spans="1:12" ht="15" x14ac:dyDescent="0.25">
      <c r="A161" s="24"/>
      <c r="B161" s="16"/>
      <c r="C161" s="11"/>
      <c r="D161" s="7" t="s">
        <v>23</v>
      </c>
      <c r="E161" s="43" t="s">
        <v>58</v>
      </c>
      <c r="F161" s="44">
        <v>50</v>
      </c>
      <c r="G161" s="44" t="s">
        <v>85</v>
      </c>
      <c r="H161" s="44">
        <v>0.4</v>
      </c>
      <c r="I161" s="44">
        <v>23.3</v>
      </c>
      <c r="J161" s="44">
        <v>118</v>
      </c>
      <c r="K161" s="45"/>
      <c r="L161" s="44" t="s">
        <v>62</v>
      </c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560</v>
      </c>
      <c r="G165" s="20" t="s">
        <v>150</v>
      </c>
      <c r="H165" s="20">
        <f t="shared" ref="H165:J165" si="55">SUM(H158:H164)</f>
        <v>13.49</v>
      </c>
      <c r="I165" s="20">
        <v>168.42</v>
      </c>
      <c r="J165" s="20">
        <f t="shared" si="55"/>
        <v>585.46</v>
      </c>
      <c r="K165" s="26"/>
      <c r="L165" s="20">
        <v>98.7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  <c r="L168" s="44"/>
    </row>
    <row r="169" spans="1:12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  <c r="L170" s="44"/>
    </row>
    <row r="171" spans="1:12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  <c r="L171" s="44"/>
    </row>
    <row r="172" spans="1:12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56">SUM(G166:G174)</f>
        <v>0</v>
      </c>
      <c r="H175" s="20">
        <f t="shared" si="56"/>
        <v>0</v>
      </c>
      <c r="I175" s="20">
        <f t="shared" si="56"/>
        <v>0</v>
      </c>
      <c r="J175" s="20">
        <f t="shared" si="56"/>
        <v>0</v>
      </c>
      <c r="K175" s="26"/>
      <c r="L175" s="20">
        <f t="shared" ref="L175" si="57">SUM(L166:L174)</f>
        <v>0</v>
      </c>
    </row>
    <row r="176" spans="1:12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560</v>
      </c>
      <c r="G176" s="33" t="e">
        <f t="shared" ref="G176" si="58">G165+G175</f>
        <v>#VALUE!</v>
      </c>
      <c r="H176" s="33">
        <f t="shared" ref="H176" si="59">H165+H175</f>
        <v>13.49</v>
      </c>
      <c r="I176" s="33">
        <f t="shared" ref="I176" si="60">I165+I175</f>
        <v>168.42</v>
      </c>
      <c r="J176" s="33">
        <f t="shared" ref="J176:L176" si="61">J165+J175</f>
        <v>585.46</v>
      </c>
      <c r="K176" s="33"/>
      <c r="L176" s="33">
        <f t="shared" si="61"/>
        <v>98.7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113</v>
      </c>
      <c r="F177" s="41">
        <v>100</v>
      </c>
      <c r="G177" s="41">
        <v>10.95</v>
      </c>
      <c r="H177" s="48" t="s">
        <v>119</v>
      </c>
      <c r="I177" s="41">
        <v>5.14</v>
      </c>
      <c r="J177" s="41">
        <v>117</v>
      </c>
      <c r="K177" s="42">
        <v>2</v>
      </c>
      <c r="L177" s="41" t="s">
        <v>127</v>
      </c>
    </row>
    <row r="178" spans="1:12" ht="15" x14ac:dyDescent="0.25">
      <c r="A178" s="24"/>
      <c r="B178" s="16"/>
      <c r="C178" s="11"/>
      <c r="D178" s="6" t="s">
        <v>21</v>
      </c>
      <c r="E178" s="43" t="s">
        <v>114</v>
      </c>
      <c r="F178" s="44">
        <v>50</v>
      </c>
      <c r="G178" s="44">
        <v>1.4</v>
      </c>
      <c r="H178" s="44">
        <v>1</v>
      </c>
      <c r="I178" s="44">
        <v>3.6</v>
      </c>
      <c r="J178" s="44">
        <v>28.2</v>
      </c>
      <c r="K178" s="45">
        <v>5</v>
      </c>
      <c r="L178" s="44" t="s">
        <v>128</v>
      </c>
    </row>
    <row r="179" spans="1:12" ht="15" x14ac:dyDescent="0.25">
      <c r="A179" s="24"/>
      <c r="B179" s="16"/>
      <c r="C179" s="11"/>
      <c r="D179" s="7" t="s">
        <v>22</v>
      </c>
      <c r="E179" s="43" t="s">
        <v>138</v>
      </c>
      <c r="F179" s="44">
        <v>200</v>
      </c>
      <c r="G179" s="44">
        <v>0.13</v>
      </c>
      <c r="H179" s="44">
        <v>0.02</v>
      </c>
      <c r="I179" s="44">
        <v>15.2</v>
      </c>
      <c r="J179" s="44">
        <v>60</v>
      </c>
      <c r="K179" s="45">
        <v>376</v>
      </c>
      <c r="L179" s="44" t="s">
        <v>45</v>
      </c>
    </row>
    <row r="180" spans="1:12" ht="15" x14ac:dyDescent="0.25">
      <c r="A180" s="24"/>
      <c r="B180" s="16"/>
      <c r="C180" s="11"/>
      <c r="D180" s="7" t="s">
        <v>23</v>
      </c>
      <c r="E180" s="43" t="s">
        <v>58</v>
      </c>
      <c r="F180" s="44">
        <v>50</v>
      </c>
      <c r="G180" s="44">
        <v>5.35</v>
      </c>
      <c r="H180" s="44" t="s">
        <v>152</v>
      </c>
      <c r="I180" s="44">
        <v>23.3</v>
      </c>
      <c r="J180" s="44">
        <v>118</v>
      </c>
      <c r="K180" s="45"/>
      <c r="L180" s="44">
        <v>5.04</v>
      </c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 t="s">
        <v>21</v>
      </c>
      <c r="E182" s="43" t="s">
        <v>115</v>
      </c>
      <c r="F182" s="44">
        <v>150</v>
      </c>
      <c r="G182" s="44">
        <v>2.85</v>
      </c>
      <c r="H182" s="44">
        <v>6.3</v>
      </c>
      <c r="I182" s="50" t="s">
        <v>142</v>
      </c>
      <c r="J182" s="44">
        <v>169.5</v>
      </c>
      <c r="K182" s="45">
        <v>128</v>
      </c>
      <c r="L182" s="44">
        <v>19.29</v>
      </c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550</v>
      </c>
      <c r="G184" s="20">
        <f t="shared" ref="G184:J184" si="62">SUM(G177:G183)</f>
        <v>20.68</v>
      </c>
      <c r="H184" s="20">
        <v>13.59</v>
      </c>
      <c r="I184" s="20">
        <v>72.44</v>
      </c>
      <c r="J184" s="20">
        <f t="shared" si="62"/>
        <v>492.7</v>
      </c>
      <c r="K184" s="26"/>
      <c r="L184" s="20">
        <v>98.7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  <c r="L187" s="44"/>
    </row>
    <row r="188" spans="1:12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  <c r="L189" s="44"/>
    </row>
    <row r="190" spans="1:12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  <c r="L190" s="44"/>
    </row>
    <row r="191" spans="1:12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63">SUM(G185:G193)</f>
        <v>0</v>
      </c>
      <c r="H194" s="20">
        <f t="shared" si="63"/>
        <v>0</v>
      </c>
      <c r="I194" s="20">
        <f t="shared" si="63"/>
        <v>0</v>
      </c>
      <c r="J194" s="20">
        <f t="shared" si="63"/>
        <v>0</v>
      </c>
      <c r="K194" s="26"/>
      <c r="L194" s="20">
        <f t="shared" ref="L194" si="64">SUM(L185:L193)</f>
        <v>0</v>
      </c>
    </row>
    <row r="195" spans="1:12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550</v>
      </c>
      <c r="G195" s="33">
        <f t="shared" ref="G195" si="65">G184+G194</f>
        <v>20.68</v>
      </c>
      <c r="H195" s="33">
        <f t="shared" ref="H195" si="66">H184+H194</f>
        <v>13.59</v>
      </c>
      <c r="I195" s="33">
        <f t="shared" ref="I195" si="67">I184+I194</f>
        <v>72.44</v>
      </c>
      <c r="J195" s="33">
        <f t="shared" ref="J195:L195" si="68">J184+J194</f>
        <v>492.7</v>
      </c>
      <c r="K195" s="33"/>
      <c r="L195" s="33">
        <f t="shared" si="68"/>
        <v>98.7</v>
      </c>
    </row>
    <row r="196" spans="1:12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554</v>
      </c>
      <c r="G196" s="35" t="e">
        <f t="shared" ref="G196:J196" si="69">(G24+G43+G62+G81+G100+G119+G138+G157+G176+G195)/(IF(G24=0,0,1)+IF(G43=0,0,1)+IF(G62=0,0,1)+IF(G81=0,0,1)+IF(G100=0,0,1)+IF(G119=0,0,1)+IF(G138=0,0,1)+IF(G157=0,0,1)+IF(G176=0,0,1)+IF(G195=0,0,1))</f>
        <v>#VALUE!</v>
      </c>
      <c r="H196" s="35" t="e">
        <f t="shared" si="69"/>
        <v>#VALUE!</v>
      </c>
      <c r="I196" s="35" t="e">
        <f t="shared" si="69"/>
        <v>#VALUE!</v>
      </c>
      <c r="J196" s="35" t="e">
        <f t="shared" si="69"/>
        <v>#VALUE!</v>
      </c>
      <c r="K196" s="35"/>
      <c r="L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</cp:lastModifiedBy>
  <dcterms:created xsi:type="dcterms:W3CDTF">2022-05-16T14:23:56Z</dcterms:created>
  <dcterms:modified xsi:type="dcterms:W3CDTF">2023-10-24T17:33:35Z</dcterms:modified>
</cp:coreProperties>
</file>